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ille devi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<sst xmlns="http://schemas.openxmlformats.org/spreadsheetml/2006/main" count="32" uniqueCount="32">
  <si>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Grille de comparaison des devis de cabinets RSE</t>
  </si>
  <si>
    <t xml:space="preserve">conseilrse.fr by Intersektion · Notez chaque devis de 1 (faible) à 5 (excellent). Cases jaunes = à remplir. Les poids sont modifiables (total = 100 %).</t>
  </si>
  <si>
    <t xml:space="preserve">Ligne d'exemple : les notes déjà saisies montrent le format attendu ; remplacez-les par les vôtres.</t>
  </si>
  <si>
    <t xml:space="preserve">Critère</t>
  </si>
  <si>
    <t xml:space="preserve">Poids</t>
  </si>
  <si>
    <t xml:space="preserve">Ce qu'il faut vérifier</t>
  </si>
  <si>
    <t xml:space="preserve">Devis A</t>
  </si>
  <si>
    <t xml:space="preserve">Devis B</t>
  </si>
  <si>
    <t xml:space="preserve">Devis C</t>
  </si>
  <si>
    <t xml:space="preserve">Compréhension du besoin</t>
  </si>
  <si>
    <t xml:space="preserve">Le devis reformule votre problème avec vos mots et vos contraintes</t>
  </si>
  <si>
    <t xml:space="preserve">Livrables</t>
  </si>
  <si>
    <t xml:space="preserve">Chaque livrable est nommé, décrit et daté</t>
  </si>
  <si>
    <t xml:space="preserve">Expertise de l'équipe</t>
  </si>
  <si>
    <t xml:space="preserve">Noms et CV des personnes qui travailleront vraiment sur la mission</t>
  </si>
  <si>
    <t xml:space="preserve">Références comparables</t>
  </si>
  <si>
    <t xml:space="preserve">Missions dans votre secteur et votre taille, avec un contact joignable</t>
  </si>
  <si>
    <t xml:space="preserve">Autonomie à la fin</t>
  </si>
  <si>
    <t xml:space="preserve">Formation, transfert des outils et des fichiers, méthode documentée</t>
  </si>
  <si>
    <t xml:space="preserve">Méthode et référentiels</t>
  </si>
  <si>
    <t xml:space="preserve">Référentiels cités et à jour (ESRS révisées, norme volontaire, ISO)</t>
  </si>
  <si>
    <t xml:space="preserve">Prix et transparence</t>
  </si>
  <si>
    <t xml:space="preserve">Prix total, jours par phase, frais, conditions d'avenant</t>
  </si>
  <si>
    <t xml:space="preserve">Disponibilité et calendrier</t>
  </si>
  <si>
    <t xml:space="preserve">Planning compatible avec vos échéances</t>
  </si>
  <si>
    <t xml:space="preserve">Total des poids</t>
  </si>
  <si>
    <t xml:space="preserve">Note pondérée (sur 5)</t>
  </si>
  <si>
    <t xml:space="preserve">Prix total du devis (€ HT)</t>
  </si>
  <si>
    <t xml:space="preserve">Prix pour 1 point de note (€)</t>
  </si>
  <si>
    <t xml:space="preserve">Devis le mieux noté</t>
  </si>
  <si>
    <t xml:space="preserve">Signaux d'alerte : proposition générique, livrables non écrits, équipe non nommée, références invérifiables, aucune mention de l'Omnibus en 2026.</t>
  </si>
  <si>
    <t xml:space="preserve">Besoin d'un regard extérieur sur vos devis ? Réservez 30 minutes : https://calendar.app.google/f43XUcfZQUnb7ZNN9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</si>
</sst>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.00"/>
    <numFmt numFmtId="167" formatCode="#,##0&quot; €&quot;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i val="true"/>
      <sz val="9"/>
      <color rgb="FF5F727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0292A"/>
        <bgColor rgb="FF333333"/>
      </patternFill>
    </fill>
    <fill>
      <patternFill patternType="solid">
        <fgColor rgb="FFFFF2B3"/>
        <bgColor rgb="FFFFFF99"/>
      </patternFill>
    </fill>
    <fill>
      <patternFill patternType="solid">
        <fgColor rgb="FFE3F0EA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CC"/>
      </left>
      <right style="thin">
        <color rgb="FFC9D1CC"/>
      </right>
      <top style="thin">
        <color rgb="FFC9D1CC"/>
      </top>
      <bottom style="thin">
        <color rgb="FFC9D1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1CC"/>
      <rgbColor rgb="FF808080"/>
      <rgbColor rgb="FF9999FF"/>
      <rgbColor rgb="FF993366"/>
      <rgbColor rgb="FFFFF2B3"/>
      <rgbColor rgb="FFE3F0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7273"/>
      <rgbColor rgb="FF969696"/>
      <rgbColor rgb="FF003366"/>
      <rgbColor rgb="FF339966"/>
      <rgbColor rgb="FF1029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9"/>
    <col collapsed="false" customWidth="true" hidden="false" outlineLevel="0" max="3" min="3" style="1" width="58"/>
    <col collapsed="false" customWidth="true" hidden="false" outlineLevel="0" max="6" min="4" style="1" width="11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 t="s">
        <v>2</v>
      </c>
    </row>
    <row r="5" customFormat="false" ht="1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customFormat="false" ht="26.25" hidden="false" customHeight="true" outlineLevel="0" collapsed="false">
      <c r="A6" s="6" t="s">
        <v>9</v>
      </c>
      <c r="B6" s="7" t="n">
        <v>0.2</v>
      </c>
      <c r="C6" s="6" t="s">
        <v>10</v>
      </c>
      <c r="D6" s="8" t="n">
        <v>3</v>
      </c>
      <c r="E6" s="8" t="n">
        <v>4</v>
      </c>
      <c r="F6" s="8"/>
    </row>
    <row r="7" customFormat="false" ht="15" hidden="false" customHeight="true" outlineLevel="0" collapsed="false">
      <c r="A7" s="6" t="s">
        <v>11</v>
      </c>
      <c r="B7" s="7" t="n">
        <v>0.2</v>
      </c>
      <c r="C7" s="6" t="s">
        <v>12</v>
      </c>
      <c r="D7" s="8" t="n">
        <v>2</v>
      </c>
      <c r="E7" s="8" t="n">
        <v>5</v>
      </c>
      <c r="F7" s="8"/>
    </row>
    <row r="8" customFormat="false" ht="26.25" hidden="false" customHeight="true" outlineLevel="0" collapsed="false">
      <c r="A8" s="6" t="s">
        <v>13</v>
      </c>
      <c r="B8" s="7" t="n">
        <v>0.15</v>
      </c>
      <c r="C8" s="6" t="s">
        <v>14</v>
      </c>
      <c r="D8" s="8" t="n">
        <v>4</v>
      </c>
      <c r="E8" s="8" t="n">
        <v>4</v>
      </c>
      <c r="F8" s="8"/>
    </row>
    <row r="9" customFormat="false" ht="26.25" hidden="false" customHeight="true" outlineLevel="0" collapsed="false">
      <c r="A9" s="6" t="s">
        <v>15</v>
      </c>
      <c r="B9" s="7" t="n">
        <v>0.1</v>
      </c>
      <c r="C9" s="6" t="s">
        <v>16</v>
      </c>
      <c r="D9" s="8" t="n">
        <v>3</v>
      </c>
      <c r="E9" s="8" t="n">
        <v>4</v>
      </c>
      <c r="F9" s="8"/>
    </row>
    <row r="10" customFormat="false" ht="26.25" hidden="false" customHeight="true" outlineLevel="0" collapsed="false">
      <c r="A10" s="6" t="s">
        <v>17</v>
      </c>
      <c r="B10" s="7" t="n">
        <v>0.1</v>
      </c>
      <c r="C10" s="6" t="s">
        <v>18</v>
      </c>
      <c r="D10" s="8" t="n">
        <v>2</v>
      </c>
      <c r="E10" s="8" t="n">
        <v>5</v>
      </c>
      <c r="F10" s="8"/>
    </row>
    <row r="11" customFormat="false" ht="26.25" hidden="false" customHeight="true" outlineLevel="0" collapsed="false">
      <c r="A11" s="6" t="s">
        <v>19</v>
      </c>
      <c r="B11" s="7" t="n">
        <v>0.1</v>
      </c>
      <c r="C11" s="6" t="s">
        <v>20</v>
      </c>
      <c r="D11" s="8" t="n">
        <v>4</v>
      </c>
      <c r="E11" s="8" t="n">
        <v>4</v>
      </c>
      <c r="F11" s="8"/>
    </row>
    <row r="12" customFormat="false" ht="15" hidden="false" customHeight="true" outlineLevel="0" collapsed="false">
      <c r="A12" s="6" t="s">
        <v>21</v>
      </c>
      <c r="B12" s="7" t="n">
        <v>0.1</v>
      </c>
      <c r="C12" s="6" t="s">
        <v>22</v>
      </c>
      <c r="D12" s="8" t="n">
        <v>4</v>
      </c>
      <c r="E12" s="8" t="n">
        <v>3</v>
      </c>
      <c r="F12" s="8"/>
    </row>
    <row r="13" customFormat="false" ht="15" hidden="false" customHeight="true" outlineLevel="0" collapsed="false">
      <c r="A13" s="6" t="s">
        <v>23</v>
      </c>
      <c r="B13" s="7" t="n">
        <v>0.05</v>
      </c>
      <c r="C13" s="6" t="s">
        <v>24</v>
      </c>
      <c r="D13" s="8" t="n">
        <v>4</v>
      </c>
      <c r="E13" s="8" t="n">
        <v>4</v>
      </c>
      <c r="F13" s="8"/>
    </row>
    <row r="14" customFormat="false" ht="15" hidden="false" customHeight="true" outlineLevel="0" collapsed="false">
      <c r="A14" s="9" t="s">
        <v>25</v>
      </c>
      <c r="B14" s="10" t="n">
        <f aca="false">SUM(B6:B13)</f>
        <v>1</v>
      </c>
      <c r="C14" s="11" t="str">
        <f aca="false">IF(ROUND(B14,4)=1,"OK","Attention : le total doit faire 100 %")</f>
        <v>OK</v>
      </c>
      <c r="D14" s="11"/>
      <c r="E14" s="11"/>
      <c r="F14" s="11"/>
    </row>
    <row r="15" customFormat="false" ht="15" hidden="false" customHeight="true" outlineLevel="0" collapsed="false">
      <c r="A15" s="9" t="s">
        <v>26</v>
      </c>
      <c r="B15" s="11"/>
      <c r="C15" s="11"/>
      <c r="D15" s="12" t="n">
        <f aca="false">IF(COUNT(D6:D13)=0,"",SUMPRODUCT($B$6:$B$13,D6:D13)/$B$14)</f>
        <v>3.1</v>
      </c>
      <c r="E15" s="12" t="n">
        <f aca="false">IF(COUNT(E6:E13)=0,"",SUMPRODUCT($B$6:$B$13,E6:E13)/$B$14)</f>
        <v>4.2</v>
      </c>
      <c r="F15" s="12" t="str">
        <f aca="false">IF(COUNT(F6:F13)=0,"",SUMPRODUCT($B$6:$B$13,F6:F13)/$B$14)</f>
        <v/>
      </c>
    </row>
    <row r="16" customFormat="false" ht="15" hidden="false" customHeight="true" outlineLevel="0" collapsed="false">
      <c r="A16" s="9" t="s">
        <v>27</v>
      </c>
      <c r="B16" s="11"/>
      <c r="C16" s="11"/>
      <c r="D16" s="13" t="n">
        <v>8000</v>
      </c>
      <c r="E16" s="13" t="n">
        <v>11500</v>
      </c>
      <c r="F16" s="13"/>
    </row>
    <row r="17" customFormat="false" ht="15" hidden="false" customHeight="true" outlineLevel="0" collapsed="false">
      <c r="A17" s="9" t="s">
        <v>28</v>
      </c>
      <c r="B17" s="11"/>
      <c r="C17" s="11"/>
      <c r="D17" s="14" t="n">
        <f aca="false">IF(OR(D16="",D15=""),"",D16/D15)</f>
        <v>2580.64516129032</v>
      </c>
      <c r="E17" s="14" t="n">
        <f aca="false">IF(OR(E16="",E15=""),"",E16/E15)</f>
        <v>2738.09523809524</v>
      </c>
      <c r="F17" s="14" t="str">
        <f aca="false">IF(OR(F16="",F15=""),"",F16/F15)</f>
        <v/>
      </c>
    </row>
    <row r="18" customFormat="false" ht="15" hidden="false" customHeight="true" outlineLevel="0" collapsed="false">
      <c r="A18" s="9" t="s">
        <v>29</v>
      </c>
      <c r="B18" s="11"/>
      <c r="C18" s="11"/>
      <c r="D18" s="11" t="str">
        <f aca="false">IF(COUNT(D15:F15)=0,"",INDEX($D$5:$F$5,MATCH(MAX(D15:F15),D15:F15,0)))</f>
        <v>Devis B</v>
      </c>
      <c r="E18" s="11"/>
      <c r="F18" s="11"/>
    </row>
    <row r="20" customFormat="false" ht="15" hidden="false" customHeight="true" outlineLevel="0" collapsed="false">
      <c r="A20" s="15" t="s">
        <v>30</v>
      </c>
    </row>
    <row r="21" customFormat="false" ht="15" hidden="false" customHeight="true" outlineLevel="0" collapsed="false">
      <c r="A21" s="16" t="s">
        <v>31</v>
      </c>
    </row>
  </sheetData>
  <dataValidations count="1">
    <dataValidation allowBlank="true" error="Note entre 1 et 5" errorStyle="stop" operator="between" showDropDown="false" showErrorMessage="false" showInputMessage="false" sqref="D6:F13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2026-10-30T10:06:11Z</dcterms:created>
  <dc:creator>openpyxl</dc:creator>
  <dc:description/>
  <dc:language>en-US</dc:language>
  <cp:lastModifiedBy/>
  <dcterms:modified xsi:type="dcterms:W3CDTF">2026-10-30T10:06:23Z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